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tabRatio="939" activeTab="0"/>
  </bookViews>
  <sheets>
    <sheet name="附件2全園經營收支分析表" sheetId="1" r:id="rId1"/>
  </sheets>
  <definedNames>
    <definedName name="_xlnm.Print_Area" localSheetId="0">'附件2全園經營收支分析表'!$A$1:$J$44</definedName>
  </definedNames>
  <calcPr fullCalcOnLoad="1"/>
</workbook>
</file>

<file path=xl/sharedStrings.xml><?xml version="1.0" encoding="utf-8"?>
<sst xmlns="http://schemas.openxmlformats.org/spreadsheetml/2006/main" count="85" uniqueCount="76">
  <si>
    <t>全園經營收支分析表</t>
  </si>
  <si>
    <t>一、幼兒園收入明細</t>
  </si>
  <si>
    <t>立案人數</t>
  </si>
  <si>
    <t>調整後收費</t>
  </si>
  <si>
    <t>一學期</t>
  </si>
  <si>
    <t>月</t>
  </si>
  <si>
    <t>學費</t>
  </si>
  <si>
    <t>全學期
其他總收費</t>
  </si>
  <si>
    <t>大班(5歲)</t>
  </si>
  <si>
    <t>中班(4歲)</t>
  </si>
  <si>
    <t>小班(3歲)</t>
  </si>
  <si>
    <t>幼幼(2歲)</t>
  </si>
  <si>
    <t>交通費(月)</t>
  </si>
  <si>
    <t>單趟</t>
  </si>
  <si>
    <t>元/月</t>
  </si>
  <si>
    <t>雙趟</t>
  </si>
  <si>
    <t>課後延托費</t>
  </si>
  <si>
    <t>目前年度總收入</t>
  </si>
  <si>
    <t>二、支出明細</t>
  </si>
  <si>
    <t>支出項目</t>
  </si>
  <si>
    <t>說明</t>
  </si>
  <si>
    <t>調整後(預估)</t>
  </si>
  <si>
    <t>調幅%</t>
  </si>
  <si>
    <t>調整原因說明</t>
  </si>
  <si>
    <t>年度支出金額</t>
  </si>
  <si>
    <t>佔收入比例</t>
  </si>
  <si>
    <t>佔收入比例</t>
  </si>
  <si>
    <t>人事成本</t>
  </si>
  <si>
    <t>勞工退休金</t>
  </si>
  <si>
    <t>折舊及攤銷</t>
  </si>
  <si>
    <t>依規定耐用期限攤銷</t>
  </si>
  <si>
    <t>修繕費</t>
  </si>
  <si>
    <t>修繕、維護、保養</t>
  </si>
  <si>
    <t>郵電費</t>
  </si>
  <si>
    <t>郵費、電傳費、電話費</t>
  </si>
  <si>
    <t>水電瓦斯費</t>
  </si>
  <si>
    <t>水、電、瓦斯費</t>
  </si>
  <si>
    <t>燃料費</t>
  </si>
  <si>
    <t>幼童專用車之油資</t>
  </si>
  <si>
    <t>保險費</t>
  </si>
  <si>
    <t>汽車保險、第三責任險、意外險、產險等</t>
  </si>
  <si>
    <t>稅金</t>
  </si>
  <si>
    <t>稅捐、房屋、地價、牌照、燃料等</t>
  </si>
  <si>
    <t>租金權利金</t>
  </si>
  <si>
    <t>各項庶務租金</t>
  </si>
  <si>
    <t>圖書教材教具</t>
  </si>
  <si>
    <t>書籍、輔助教材、學習材料等</t>
  </si>
  <si>
    <t>伙食費</t>
  </si>
  <si>
    <t>午餐及上、下午點心之食材、廚餐具及燃料費</t>
  </si>
  <si>
    <t>文具用品及印刷</t>
  </si>
  <si>
    <t>其他支出</t>
  </si>
  <si>
    <t>上述成本以外之項目</t>
  </si>
  <si>
    <t>合計</t>
  </si>
  <si>
    <t>人事成本
佔總收入</t>
  </si>
  <si>
    <t>調整前</t>
  </si>
  <si>
    <t>調整後</t>
  </si>
  <si>
    <t>三、損益分析</t>
  </si>
  <si>
    <t>收支結算</t>
  </si>
  <si>
    <t>純益率</t>
  </si>
  <si>
    <t>調整後收支結算</t>
  </si>
  <si>
    <t>調整後純益率</t>
  </si>
  <si>
    <t>漲幅比例（大班）</t>
  </si>
  <si>
    <t>漲幅比例（中班）</t>
  </si>
  <si>
    <t>漲幅比例（小班）</t>
  </si>
  <si>
    <t>漲幅比例（幼幼）</t>
  </si>
  <si>
    <t>園長：</t>
  </si>
  <si>
    <t>負責人：</t>
  </si>
  <si>
    <t>附件2</t>
  </si>
  <si>
    <t>薪資(含加班、津貼、獎金等)</t>
  </si>
  <si>
    <t>勞保及健保(含職災及補充保費)</t>
  </si>
  <si>
    <t>職工福利
(文康活動、聚餐、進修訓練費)</t>
  </si>
  <si>
    <t>調整前收費</t>
  </si>
  <si>
    <t>調整前</t>
  </si>
  <si>
    <t>文具耗材、傳單影印</t>
  </si>
  <si>
    <t>實際人數</t>
  </si>
  <si>
    <t>教保服務機構名稱：嘉義縣○○私立教保服務機構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</si>
</sst>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 "/>
    <numFmt numFmtId="178" formatCode="#,##0_ "/>
    <numFmt numFmtId="179" formatCode="#,##0_ ;[Red]\-#,##0\ 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6"/>
      <color indexed="8"/>
      <name val="新細明體"/>
      <family val="1"/>
    </font>
    <font>
      <sz val="18"/>
      <color indexed="8"/>
      <name val="新細明體"/>
      <family val="1"/>
    </font>
    <font>
      <sz val="14"/>
      <color indexed="10"/>
      <name val="標楷體"/>
      <family val="4"/>
    </font>
    <font>
      <sz val="18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medium"/>
      <right/>
      <top style="double"/>
      <bottom/>
    </border>
    <border>
      <left style="medium"/>
      <right/>
      <top style="thin"/>
      <bottom/>
    </border>
    <border>
      <left style="medium"/>
      <right/>
      <top style="thin"/>
      <bottom style="double"/>
    </border>
    <border>
      <left style="thin"/>
      <right/>
      <top style="double"/>
      <bottom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1" fillId="0" borderId="0" applyFont="0" applyFill="0" applyBorder="0" applyAlignment="0" applyProtection="0"/>
    <xf numFmtId="0" fontId="31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1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7">
    <xf numFmtId="0" fontId="0" fillId="0" borderId="0" xfId="0" applyFont="1" applyAlignment="1">
      <alignment vertical="center"/>
    </xf>
    <xf numFmtId="3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33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33" applyFont="1" applyProtection="1">
      <alignment vertical="center"/>
      <protection locked="0"/>
    </xf>
    <xf numFmtId="0" fontId="0" fillId="0" borderId="0" xfId="33" applyProtection="1">
      <alignment vertical="center"/>
      <protection locked="0"/>
    </xf>
    <xf numFmtId="0" fontId="5" fillId="0" borderId="0" xfId="33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10" xfId="33" applyFont="1" applyBorder="1" applyAlignment="1" applyProtection="1">
      <alignment horizontal="left" vertical="center"/>
      <protection locked="0"/>
    </xf>
    <xf numFmtId="0" fontId="7" fillId="0" borderId="0" xfId="33" applyFont="1" applyBorder="1" applyProtection="1">
      <alignment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0" fontId="2" fillId="0" borderId="0" xfId="0" applyNumberFormat="1" applyFont="1" applyBorder="1" applyAlignment="1" applyProtection="1">
      <alignment horizontal="center" vertical="center"/>
      <protection locked="0"/>
    </xf>
    <xf numFmtId="179" fontId="2" fillId="0" borderId="12" xfId="0" applyNumberFormat="1" applyFont="1" applyBorder="1" applyAlignment="1" applyProtection="1">
      <alignment horizontal="center" vertical="center"/>
      <protection locked="0"/>
    </xf>
    <xf numFmtId="179" fontId="2" fillId="0" borderId="0" xfId="0" applyNumberFormat="1" applyFont="1" applyBorder="1" applyAlignment="1" applyProtection="1">
      <alignment horizontal="center" vertical="center"/>
      <protection locked="0"/>
    </xf>
    <xf numFmtId="10" fontId="2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3" fontId="4" fillId="33" borderId="14" xfId="0" applyNumberFormat="1" applyFont="1" applyFill="1" applyBorder="1" applyAlignment="1" applyProtection="1">
      <alignment horizontal="center" vertical="center"/>
      <protection locked="0"/>
    </xf>
    <xf numFmtId="3" fontId="4" fillId="33" borderId="15" xfId="0" applyNumberFormat="1" applyFont="1" applyFill="1" applyBorder="1" applyAlignment="1" applyProtection="1">
      <alignment vertical="center"/>
      <protection locked="0"/>
    </xf>
    <xf numFmtId="3" fontId="4" fillId="33" borderId="16" xfId="0" applyNumberFormat="1" applyFont="1" applyFill="1" applyBorder="1" applyAlignment="1" applyProtection="1">
      <alignment vertical="center"/>
      <protection locked="0"/>
    </xf>
    <xf numFmtId="3" fontId="4" fillId="33" borderId="17" xfId="0" applyNumberFormat="1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3" fontId="4" fillId="33" borderId="14" xfId="0" applyNumberFormat="1" applyFont="1" applyFill="1" applyBorder="1" applyAlignment="1" applyProtection="1">
      <alignment horizontal="center" vertical="center" shrinkToFit="1"/>
      <protection locked="0"/>
    </xf>
    <xf numFmtId="3" fontId="4" fillId="33" borderId="15" xfId="0" applyNumberFormat="1" applyFont="1" applyFill="1" applyBorder="1" applyAlignment="1" applyProtection="1">
      <alignment vertical="center" shrinkToFit="1"/>
      <protection locked="0"/>
    </xf>
    <xf numFmtId="3" fontId="4" fillId="33" borderId="16" xfId="0" applyNumberFormat="1" applyFont="1" applyFill="1" applyBorder="1" applyAlignment="1" applyProtection="1">
      <alignment vertical="center" shrinkToFit="1"/>
      <protection locked="0"/>
    </xf>
    <xf numFmtId="3" fontId="4" fillId="33" borderId="17" xfId="0" applyNumberFormat="1" applyFont="1" applyFill="1" applyBorder="1" applyAlignment="1" applyProtection="1">
      <alignment vertical="center" shrinkToFit="1"/>
      <protection locked="0"/>
    </xf>
    <xf numFmtId="3" fontId="4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4" fillId="33" borderId="19" xfId="0" applyNumberFormat="1" applyFont="1" applyFill="1" applyBorder="1" applyAlignment="1" applyProtection="1">
      <alignment vertical="center" shrinkToFit="1"/>
      <protection locked="0"/>
    </xf>
    <xf numFmtId="3" fontId="4" fillId="33" borderId="20" xfId="0" applyNumberFormat="1" applyFont="1" applyFill="1" applyBorder="1" applyAlignment="1" applyProtection="1">
      <alignment vertical="center" shrinkToFit="1"/>
      <protection locked="0"/>
    </xf>
    <xf numFmtId="3" fontId="4" fillId="33" borderId="21" xfId="0" applyNumberFormat="1" applyFont="1" applyFill="1" applyBorder="1" applyAlignment="1" applyProtection="1">
      <alignment vertical="center" shrinkToFit="1"/>
      <protection locked="0"/>
    </xf>
    <xf numFmtId="0" fontId="4" fillId="33" borderId="22" xfId="33" applyFont="1" applyFill="1" applyBorder="1" applyAlignment="1" applyProtection="1">
      <alignment horizontal="right" vertical="center"/>
      <protection locked="0"/>
    </xf>
    <xf numFmtId="3" fontId="4" fillId="33" borderId="12" xfId="0" applyNumberFormat="1" applyFont="1" applyFill="1" applyBorder="1" applyAlignment="1" applyProtection="1">
      <alignment horizontal="center" vertical="center" shrinkToFit="1"/>
      <protection locked="0"/>
    </xf>
    <xf numFmtId="3" fontId="4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8" xfId="0" applyFont="1" applyFill="1" applyBorder="1" applyAlignment="1" applyProtection="1">
      <alignment horizontal="center" vertical="center" shrinkToFit="1"/>
      <protection locked="0"/>
    </xf>
    <xf numFmtId="3" fontId="4" fillId="33" borderId="24" xfId="0" applyNumberFormat="1" applyFont="1" applyFill="1" applyBorder="1" applyAlignment="1" applyProtection="1">
      <alignment vertical="center" shrinkToFit="1"/>
      <protection locked="0"/>
    </xf>
    <xf numFmtId="3" fontId="4" fillId="33" borderId="25" xfId="0" applyNumberFormat="1" applyFont="1" applyFill="1" applyBorder="1" applyAlignment="1" applyProtection="1">
      <alignment vertical="center" shrinkToFit="1"/>
      <protection locked="0"/>
    </xf>
    <xf numFmtId="3" fontId="4" fillId="33" borderId="26" xfId="0" applyNumberFormat="1" applyFont="1" applyFill="1" applyBorder="1" applyAlignment="1" applyProtection="1">
      <alignment vertical="center" shrinkToFit="1"/>
      <protection locked="0"/>
    </xf>
    <xf numFmtId="3" fontId="4" fillId="33" borderId="27" xfId="0" applyNumberFormat="1" applyFont="1" applyFill="1" applyBorder="1" applyAlignment="1" applyProtection="1">
      <alignment vertical="center" shrinkToFit="1"/>
      <protection locked="0"/>
    </xf>
    <xf numFmtId="3" fontId="4" fillId="33" borderId="23" xfId="0" applyNumberFormat="1" applyFont="1" applyFill="1" applyBorder="1" applyAlignment="1" applyProtection="1">
      <alignment vertical="center" shrinkToFit="1"/>
      <protection locked="0"/>
    </xf>
    <xf numFmtId="3" fontId="4" fillId="33" borderId="18" xfId="0" applyNumberFormat="1" applyFont="1" applyFill="1" applyBorder="1" applyAlignment="1" applyProtection="1">
      <alignment vertical="center" shrinkToFit="1"/>
      <protection locked="0"/>
    </xf>
    <xf numFmtId="178" fontId="5" fillId="33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4" xfId="0" applyNumberFormat="1" applyFont="1" applyBorder="1" applyAlignment="1" applyProtection="1">
      <alignment horizontal="center" vertical="center"/>
      <protection/>
    </xf>
    <xf numFmtId="10" fontId="5" fillId="0" borderId="17" xfId="0" applyNumberFormat="1" applyFont="1" applyBorder="1" applyAlignment="1" applyProtection="1">
      <alignment horizontal="center" vertical="center"/>
      <protection/>
    </xf>
    <xf numFmtId="10" fontId="2" fillId="0" borderId="17" xfId="0" applyNumberFormat="1" applyFont="1" applyBorder="1" applyAlignment="1" applyProtection="1">
      <alignment horizontal="center" vertical="center"/>
      <protection/>
    </xf>
    <xf numFmtId="10" fontId="2" fillId="0" borderId="28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29" xfId="33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3" fontId="4" fillId="0" borderId="30" xfId="0" applyNumberFormat="1" applyFont="1" applyFill="1" applyBorder="1" applyAlignment="1" applyProtection="1">
      <alignment horizontal="center" vertical="center" shrinkToFit="1"/>
      <protection/>
    </xf>
    <xf numFmtId="3" fontId="4" fillId="0" borderId="28" xfId="0" applyNumberFormat="1" applyFont="1" applyFill="1" applyBorder="1" applyAlignment="1" applyProtection="1">
      <alignment horizontal="center" vertical="center" shrinkToFit="1"/>
      <protection/>
    </xf>
    <xf numFmtId="3" fontId="4" fillId="0" borderId="31" xfId="0" applyNumberFormat="1" applyFont="1" applyFill="1" applyBorder="1" applyAlignment="1" applyProtection="1">
      <alignment vertical="center" shrinkToFit="1"/>
      <protection/>
    </xf>
    <xf numFmtId="3" fontId="4" fillId="0" borderId="32" xfId="0" applyNumberFormat="1" applyFont="1" applyFill="1" applyBorder="1" applyAlignment="1" applyProtection="1">
      <alignment vertical="center" shrinkToFit="1"/>
      <protection/>
    </xf>
    <xf numFmtId="3" fontId="4" fillId="0" borderId="33" xfId="0" applyNumberFormat="1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" fillId="0" borderId="0" xfId="33" applyFont="1" applyAlignment="1" applyProtection="1">
      <alignment horizontal="center" vertical="center"/>
      <protection locked="0"/>
    </xf>
    <xf numFmtId="10" fontId="5" fillId="0" borderId="36" xfId="0" applyNumberFormat="1" applyFont="1" applyBorder="1" applyAlignment="1" applyProtection="1">
      <alignment horizontal="center" vertical="center"/>
      <protection/>
    </xf>
    <xf numFmtId="10" fontId="6" fillId="0" borderId="37" xfId="0" applyNumberFormat="1" applyFont="1" applyBorder="1" applyAlignment="1" applyProtection="1">
      <alignment horizontal="center" vertical="center"/>
      <protection/>
    </xf>
    <xf numFmtId="178" fontId="5" fillId="0" borderId="36" xfId="0" applyNumberFormat="1" applyFont="1" applyBorder="1" applyAlignment="1" applyProtection="1">
      <alignment horizontal="center" vertical="center"/>
      <protection/>
    </xf>
    <xf numFmtId="178" fontId="6" fillId="0" borderId="37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178" fontId="5" fillId="0" borderId="17" xfId="0" applyNumberFormat="1" applyFont="1" applyBorder="1" applyAlignment="1" applyProtection="1">
      <alignment horizontal="right" vertical="center"/>
      <protection/>
    </xf>
    <xf numFmtId="178" fontId="5" fillId="0" borderId="35" xfId="0" applyNumberFormat="1" applyFont="1" applyBorder="1" applyAlignment="1" applyProtection="1">
      <alignment horizontal="right" vertical="center"/>
      <protection/>
    </xf>
    <xf numFmtId="10" fontId="5" fillId="0" borderId="28" xfId="0" applyNumberFormat="1" applyFont="1" applyBorder="1" applyAlignment="1" applyProtection="1">
      <alignment horizontal="center" vertical="center"/>
      <protection/>
    </xf>
    <xf numFmtId="10" fontId="5" fillId="0" borderId="38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vertical="center"/>
      <protection/>
    </xf>
    <xf numFmtId="0" fontId="0" fillId="0" borderId="47" xfId="0" applyFill="1" applyBorder="1" applyAlignment="1" applyProtection="1">
      <alignment vertical="center"/>
      <protection/>
    </xf>
    <xf numFmtId="178" fontId="4" fillId="0" borderId="48" xfId="0" applyNumberFormat="1" applyFont="1" applyFill="1" applyBorder="1" applyAlignment="1" applyProtection="1">
      <alignment vertical="center"/>
      <protection/>
    </xf>
    <xf numFmtId="178" fontId="4" fillId="0" borderId="49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vertical="center"/>
      <protection/>
    </xf>
    <xf numFmtId="0" fontId="5" fillId="0" borderId="0" xfId="33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50" xfId="33" applyFont="1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right" vertical="center" wrapText="1"/>
      <protection/>
    </xf>
    <xf numFmtId="0" fontId="0" fillId="0" borderId="53" xfId="0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 locked="0"/>
    </xf>
    <xf numFmtId="0" fontId="4" fillId="0" borderId="54" xfId="0" applyFont="1" applyBorder="1" applyAlignment="1" applyProtection="1">
      <alignment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179" fontId="2" fillId="0" borderId="57" xfId="0" applyNumberFormat="1" applyFont="1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/>
      <protection/>
    </xf>
    <xf numFmtId="179" fontId="2" fillId="0" borderId="53" xfId="0" applyNumberFormat="1" applyFont="1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="96" zoomScaleNormal="96" zoomScaleSheetLayoutView="96" zoomScalePageLayoutView="0" workbookViewId="0" topLeftCell="A19">
      <selection activeCell="I7" sqref="I7"/>
    </sheetView>
  </sheetViews>
  <sheetFormatPr defaultColWidth="9.25390625" defaultRowHeight="15.75"/>
  <cols>
    <col min="1" max="2" width="15.50390625" style="4" customWidth="1"/>
    <col min="3" max="3" width="18.50390625" style="4" customWidth="1"/>
    <col min="4" max="10" width="15.50390625" style="4" customWidth="1"/>
    <col min="11" max="13" width="9.25390625" style="4" customWidth="1"/>
    <col min="14" max="18" width="8.875" style="4" hidden="1" customWidth="1"/>
    <col min="19" max="16384" width="9.25390625" style="4" customWidth="1"/>
  </cols>
  <sheetData>
    <row r="1" spans="1:14" ht="21">
      <c r="A1" s="63" t="s">
        <v>67</v>
      </c>
      <c r="B1" s="118" t="s">
        <v>0</v>
      </c>
      <c r="C1" s="118"/>
      <c r="D1" s="118"/>
      <c r="E1" s="118"/>
      <c r="F1" s="118"/>
      <c r="G1" s="118"/>
      <c r="H1" s="118"/>
      <c r="I1" s="118"/>
      <c r="J1" s="118"/>
      <c r="K1" s="80"/>
      <c r="L1" s="3"/>
      <c r="M1" s="3"/>
      <c r="N1" s="3"/>
    </row>
    <row r="2" spans="1:9" ht="27.75" customHeight="1">
      <c r="A2" s="124" t="s">
        <v>75</v>
      </c>
      <c r="B2" s="124"/>
      <c r="C2" s="124"/>
      <c r="D2" s="124"/>
      <c r="E2" s="124"/>
      <c r="F2" s="5"/>
      <c r="G2" s="5"/>
      <c r="H2" s="5"/>
      <c r="I2" s="5"/>
    </row>
    <row r="3" spans="1:16" ht="21.75" thickBot="1">
      <c r="A3" s="125" t="s">
        <v>1</v>
      </c>
      <c r="B3" s="125"/>
      <c r="C3" s="125"/>
      <c r="D3" s="125"/>
      <c r="E3" s="125"/>
      <c r="F3" s="6"/>
      <c r="G3" s="7"/>
      <c r="H3" s="7"/>
      <c r="I3" s="7"/>
      <c r="J3" s="7"/>
      <c r="K3" s="7"/>
      <c r="L3" s="7"/>
      <c r="M3" s="7"/>
      <c r="N3" s="7"/>
      <c r="O3" s="117"/>
      <c r="P3" s="117"/>
    </row>
    <row r="4" spans="1:16" ht="21.75" customHeight="1" thickBot="1">
      <c r="A4" s="119" t="s">
        <v>2</v>
      </c>
      <c r="B4" s="120"/>
      <c r="C4" s="34"/>
      <c r="D4" s="119" t="s">
        <v>71</v>
      </c>
      <c r="E4" s="121"/>
      <c r="F4" s="119" t="s">
        <v>3</v>
      </c>
      <c r="G4" s="121"/>
      <c r="H4" s="9"/>
      <c r="I4" s="10"/>
      <c r="J4" s="10"/>
      <c r="K4" s="7"/>
      <c r="L4" s="7"/>
      <c r="M4" s="7"/>
      <c r="N4" s="7"/>
      <c r="O4" s="8"/>
      <c r="P4" s="8"/>
    </row>
    <row r="5" spans="1:16" ht="22.5" customHeight="1">
      <c r="A5" s="122" t="s">
        <v>4</v>
      </c>
      <c r="B5" s="123"/>
      <c r="C5" s="123"/>
      <c r="D5" s="48"/>
      <c r="E5" s="64" t="s">
        <v>5</v>
      </c>
      <c r="F5" s="48"/>
      <c r="G5" s="64" t="s">
        <v>5</v>
      </c>
      <c r="H5" s="11"/>
      <c r="I5" s="12"/>
      <c r="J5" s="12"/>
      <c r="K5" s="7"/>
      <c r="L5" s="7"/>
      <c r="M5" s="7"/>
      <c r="N5" s="7"/>
      <c r="O5" s="8"/>
      <c r="P5" s="8"/>
    </row>
    <row r="6" spans="1:16" ht="40.5" customHeight="1">
      <c r="A6" s="126" t="s">
        <v>74</v>
      </c>
      <c r="B6" s="127"/>
      <c r="C6" s="59">
        <f>SUM(C7:C10)</f>
        <v>0</v>
      </c>
      <c r="D6" s="66" t="s">
        <v>6</v>
      </c>
      <c r="E6" s="65" t="s">
        <v>7</v>
      </c>
      <c r="F6" s="66" t="s">
        <v>6</v>
      </c>
      <c r="G6" s="65" t="s">
        <v>7</v>
      </c>
      <c r="H6" s="13"/>
      <c r="I6" s="14"/>
      <c r="J6" s="15"/>
      <c r="K6" s="7"/>
      <c r="L6" s="7"/>
      <c r="M6" s="7"/>
      <c r="N6" s="7"/>
      <c r="O6" s="8"/>
      <c r="P6" s="8"/>
    </row>
    <row r="7" spans="1:16" ht="30" customHeight="1">
      <c r="A7" s="113" t="s">
        <v>8</v>
      </c>
      <c r="B7" s="114"/>
      <c r="C7" s="35"/>
      <c r="D7" s="36"/>
      <c r="E7" s="37"/>
      <c r="F7" s="38"/>
      <c r="G7" s="37"/>
      <c r="H7" s="13"/>
      <c r="I7" s="16"/>
      <c r="J7" s="16"/>
      <c r="K7" s="7"/>
      <c r="L7" s="7"/>
      <c r="M7" s="7"/>
      <c r="N7" s="7"/>
      <c r="O7" s="8"/>
      <c r="P7" s="8"/>
    </row>
    <row r="8" spans="1:16" ht="30" customHeight="1">
      <c r="A8" s="113" t="s">
        <v>9</v>
      </c>
      <c r="B8" s="114"/>
      <c r="C8" s="39"/>
      <c r="D8" s="36"/>
      <c r="E8" s="37"/>
      <c r="F8" s="38"/>
      <c r="G8" s="37"/>
      <c r="H8" s="17"/>
      <c r="I8" s="16"/>
      <c r="J8" s="16"/>
      <c r="K8" s="7"/>
      <c r="L8" s="7"/>
      <c r="M8" s="7"/>
      <c r="N8" s="7"/>
      <c r="O8" s="8"/>
      <c r="P8" s="8"/>
    </row>
    <row r="9" spans="1:11" ht="30" customHeight="1">
      <c r="A9" s="115" t="s">
        <v>10</v>
      </c>
      <c r="B9" s="116"/>
      <c r="C9" s="40"/>
      <c r="D9" s="41"/>
      <c r="E9" s="42"/>
      <c r="F9" s="43"/>
      <c r="G9" s="42"/>
      <c r="H9" s="1"/>
      <c r="I9" s="2"/>
      <c r="J9" s="2"/>
      <c r="K9" s="18"/>
    </row>
    <row r="10" spans="1:10" ht="30" customHeight="1" thickBot="1">
      <c r="A10" s="128" t="s">
        <v>11</v>
      </c>
      <c r="B10" s="129"/>
      <c r="C10" s="44"/>
      <c r="D10" s="45"/>
      <c r="E10" s="46"/>
      <c r="F10" s="47"/>
      <c r="G10" s="46"/>
      <c r="H10" s="1"/>
      <c r="I10" s="2"/>
      <c r="J10" s="2"/>
    </row>
    <row r="11" spans="1:13" ht="30" customHeight="1" thickTop="1">
      <c r="A11" s="130" t="s">
        <v>12</v>
      </c>
      <c r="B11" s="67" t="s">
        <v>13</v>
      </c>
      <c r="C11" s="49"/>
      <c r="D11" s="52"/>
      <c r="E11" s="69" t="s">
        <v>14</v>
      </c>
      <c r="F11" s="55"/>
      <c r="G11" s="69" t="s">
        <v>14</v>
      </c>
      <c r="H11" s="1"/>
      <c r="I11" s="2"/>
      <c r="J11" s="2"/>
      <c r="K11" s="132"/>
      <c r="L11" s="133"/>
      <c r="M11" s="133"/>
    </row>
    <row r="12" spans="1:13" ht="30" customHeight="1">
      <c r="A12" s="131"/>
      <c r="B12" s="68" t="s">
        <v>15</v>
      </c>
      <c r="C12" s="50"/>
      <c r="D12" s="53"/>
      <c r="E12" s="70" t="s">
        <v>14</v>
      </c>
      <c r="F12" s="56"/>
      <c r="G12" s="70" t="s">
        <v>14</v>
      </c>
      <c r="H12" s="1"/>
      <c r="I12" s="2"/>
      <c r="J12" s="2"/>
      <c r="K12" s="134"/>
      <c r="L12" s="133"/>
      <c r="M12" s="133"/>
    </row>
    <row r="13" spans="1:13" ht="30" customHeight="1" thickBot="1">
      <c r="A13" s="135" t="s">
        <v>16</v>
      </c>
      <c r="B13" s="136"/>
      <c r="C13" s="51"/>
      <c r="D13" s="54"/>
      <c r="E13" s="71" t="s">
        <v>14</v>
      </c>
      <c r="F13" s="57"/>
      <c r="G13" s="71" t="s">
        <v>14</v>
      </c>
      <c r="H13" s="19"/>
      <c r="I13" s="2"/>
      <c r="J13" s="2"/>
      <c r="K13" s="134"/>
      <c r="L13" s="133"/>
      <c r="M13" s="133"/>
    </row>
    <row r="14" spans="1:13" ht="30" customHeight="1" thickBot="1" thickTop="1">
      <c r="A14" s="106" t="s">
        <v>17</v>
      </c>
      <c r="B14" s="107"/>
      <c r="C14" s="108"/>
      <c r="D14" s="109">
        <f>(SUMPRODUCT(D7:D10+E7:E10,C7:C10)+SUMPRODUCT(C11:C13,D11:D13)*D5)*2</f>
        <v>0</v>
      </c>
      <c r="E14" s="110"/>
      <c r="F14" s="109">
        <f>(SUMPRODUCT(F7:F10+G7:G10,C7:C10)+SUMPRODUCT(C11:C13,F11:F13)*F5)*2</f>
        <v>0</v>
      </c>
      <c r="G14" s="110"/>
      <c r="H14" s="20"/>
      <c r="I14" s="21"/>
      <c r="J14" s="2"/>
      <c r="K14" s="22"/>
      <c r="L14" s="23"/>
      <c r="M14" s="23"/>
    </row>
    <row r="15" spans="1:13" ht="17.25" customHeight="1">
      <c r="A15" s="24"/>
      <c r="B15" s="21"/>
      <c r="C15" s="21"/>
      <c r="D15" s="21"/>
      <c r="E15" s="2"/>
      <c r="F15" s="24"/>
      <c r="G15" s="21"/>
      <c r="H15" s="21"/>
      <c r="I15" s="21"/>
      <c r="J15" s="2"/>
      <c r="K15" s="22"/>
      <c r="L15" s="23"/>
      <c r="M15" s="23"/>
    </row>
    <row r="16" spans="1:13" ht="23.25" customHeight="1" thickBot="1">
      <c r="A16" s="111" t="s">
        <v>18</v>
      </c>
      <c r="B16" s="112"/>
      <c r="C16" s="112"/>
      <c r="D16" s="21"/>
      <c r="E16" s="2"/>
      <c r="F16" s="24"/>
      <c r="G16" s="21"/>
      <c r="H16" s="21"/>
      <c r="I16" s="21"/>
      <c r="J16" s="2"/>
      <c r="K16" s="22"/>
      <c r="L16" s="23"/>
      <c r="M16" s="23"/>
    </row>
    <row r="17" spans="1:13" ht="19.5" customHeight="1">
      <c r="A17" s="103" t="s">
        <v>19</v>
      </c>
      <c r="B17" s="103" t="s">
        <v>20</v>
      </c>
      <c r="C17" s="103"/>
      <c r="D17" s="105" t="s">
        <v>72</v>
      </c>
      <c r="E17" s="105"/>
      <c r="F17" s="105" t="s">
        <v>21</v>
      </c>
      <c r="G17" s="105"/>
      <c r="H17" s="103" t="s">
        <v>22</v>
      </c>
      <c r="I17" s="103" t="s">
        <v>23</v>
      </c>
      <c r="J17" s="103"/>
      <c r="K17" s="22"/>
      <c r="L17" s="23"/>
      <c r="M17" s="23"/>
    </row>
    <row r="18" spans="1:13" ht="19.5" customHeight="1">
      <c r="A18" s="104"/>
      <c r="B18" s="104"/>
      <c r="C18" s="104"/>
      <c r="D18" s="73" t="s">
        <v>24</v>
      </c>
      <c r="E18" s="74" t="s">
        <v>25</v>
      </c>
      <c r="F18" s="74" t="s">
        <v>24</v>
      </c>
      <c r="G18" s="75" t="s">
        <v>26</v>
      </c>
      <c r="H18" s="104"/>
      <c r="I18" s="104"/>
      <c r="J18" s="104"/>
      <c r="K18" s="22"/>
      <c r="L18" s="23"/>
      <c r="M18" s="23"/>
    </row>
    <row r="19" spans="1:13" ht="30" customHeight="1">
      <c r="A19" s="100" t="s">
        <v>27</v>
      </c>
      <c r="B19" s="98" t="s">
        <v>68</v>
      </c>
      <c r="C19" s="99"/>
      <c r="D19" s="58"/>
      <c r="E19" s="60">
        <f>IF(D19&gt;0,D19/D14,"")</f>
      </c>
      <c r="F19" s="58"/>
      <c r="G19" s="60">
        <f>IF(F19&gt;0,F19/F14,"")</f>
      </c>
      <c r="H19" s="60">
        <f aca="true" t="shared" si="0" ref="H19:H34">IF(D19=0,IF(F19&gt;0,"新增項目",""),IF(F19=0,"刪減項目",(F19-D19)/D19))</f>
      </c>
      <c r="I19" s="96"/>
      <c r="J19" s="97"/>
      <c r="K19" s="22"/>
      <c r="L19" s="23"/>
      <c r="M19" s="23"/>
    </row>
    <row r="20" spans="1:13" ht="30" customHeight="1">
      <c r="A20" s="101"/>
      <c r="B20" s="98" t="s">
        <v>69</v>
      </c>
      <c r="C20" s="95"/>
      <c r="D20" s="58"/>
      <c r="E20" s="60">
        <f>IF(D20&gt;0,D20/D14,"")</f>
      </c>
      <c r="F20" s="58"/>
      <c r="G20" s="60">
        <f>IF(F20&gt;0,F20/F14,"")</f>
      </c>
      <c r="H20" s="60">
        <f t="shared" si="0"/>
      </c>
      <c r="I20" s="96"/>
      <c r="J20" s="97"/>
      <c r="K20" s="22"/>
      <c r="L20" s="23"/>
      <c r="M20" s="23"/>
    </row>
    <row r="21" spans="1:13" ht="30" customHeight="1">
      <c r="A21" s="101"/>
      <c r="B21" s="94" t="s">
        <v>28</v>
      </c>
      <c r="C21" s="95"/>
      <c r="D21" s="58"/>
      <c r="E21" s="60">
        <f>IF(D21&gt;0,D21/D14,"")</f>
      </c>
      <c r="F21" s="58"/>
      <c r="G21" s="60">
        <f>IF(F21&gt;0,F21/F14,"")</f>
      </c>
      <c r="H21" s="60">
        <f t="shared" si="0"/>
      </c>
      <c r="I21" s="96"/>
      <c r="J21" s="97"/>
      <c r="K21" s="22"/>
      <c r="L21" s="23"/>
      <c r="M21" s="23"/>
    </row>
    <row r="22" spans="1:13" ht="38.25" customHeight="1">
      <c r="A22" s="102"/>
      <c r="B22" s="98" t="s">
        <v>70</v>
      </c>
      <c r="C22" s="99"/>
      <c r="D22" s="58"/>
      <c r="E22" s="60">
        <f>IF(D22&gt;0,D22/D14,"")</f>
      </c>
      <c r="F22" s="58"/>
      <c r="G22" s="60">
        <f>IF(F22&gt;0,F22/F14,"")</f>
      </c>
      <c r="H22" s="60">
        <f t="shared" si="0"/>
      </c>
      <c r="I22" s="96"/>
      <c r="J22" s="97"/>
      <c r="K22" s="22"/>
      <c r="L22" s="23"/>
      <c r="M22" s="23"/>
    </row>
    <row r="23" spans="1:13" ht="30" customHeight="1">
      <c r="A23" s="76" t="s">
        <v>29</v>
      </c>
      <c r="B23" s="94" t="s">
        <v>30</v>
      </c>
      <c r="C23" s="95"/>
      <c r="D23" s="58"/>
      <c r="E23" s="60">
        <f>IF(D23&gt;0,D23/D14,"")</f>
      </c>
      <c r="F23" s="58"/>
      <c r="G23" s="60">
        <f>IF(F23&gt;0,F23/F14,"")</f>
      </c>
      <c r="H23" s="60">
        <f t="shared" si="0"/>
      </c>
      <c r="I23" s="96"/>
      <c r="J23" s="97"/>
      <c r="K23" s="22"/>
      <c r="L23" s="23"/>
      <c r="M23" s="23"/>
    </row>
    <row r="24" spans="1:13" ht="30" customHeight="1">
      <c r="A24" s="76" t="s">
        <v>31</v>
      </c>
      <c r="B24" s="94" t="s">
        <v>32</v>
      </c>
      <c r="C24" s="95"/>
      <c r="D24" s="58"/>
      <c r="E24" s="60">
        <f>IF(D24&gt;0,D24/D14,"")</f>
      </c>
      <c r="F24" s="58"/>
      <c r="G24" s="60">
        <f>IF(F24&gt;0,F24/F14,"")</f>
      </c>
      <c r="H24" s="60">
        <f t="shared" si="0"/>
      </c>
      <c r="I24" s="96"/>
      <c r="J24" s="97"/>
      <c r="K24" s="22"/>
      <c r="L24" s="23"/>
      <c r="M24" s="23"/>
    </row>
    <row r="25" spans="1:13" ht="30" customHeight="1">
      <c r="A25" s="76" t="s">
        <v>33</v>
      </c>
      <c r="B25" s="94" t="s">
        <v>34</v>
      </c>
      <c r="C25" s="95"/>
      <c r="D25" s="58"/>
      <c r="E25" s="60">
        <f>IF(D25&gt;0,D25/D14,"")</f>
      </c>
      <c r="F25" s="58"/>
      <c r="G25" s="60">
        <f>IF(F25&gt;0,F25/F14,"")</f>
      </c>
      <c r="H25" s="60">
        <f t="shared" si="0"/>
      </c>
      <c r="I25" s="96"/>
      <c r="J25" s="97"/>
      <c r="K25" s="22"/>
      <c r="L25" s="23"/>
      <c r="M25" s="23"/>
    </row>
    <row r="26" spans="1:13" ht="30" customHeight="1">
      <c r="A26" s="76" t="s">
        <v>35</v>
      </c>
      <c r="B26" s="94" t="s">
        <v>36</v>
      </c>
      <c r="C26" s="95"/>
      <c r="D26" s="58"/>
      <c r="E26" s="60">
        <f>IF(D26&gt;0,D26/D14,"")</f>
      </c>
      <c r="F26" s="58"/>
      <c r="G26" s="60">
        <f>IF(F26&gt;0,F26/F14,"")</f>
      </c>
      <c r="H26" s="60">
        <f t="shared" si="0"/>
      </c>
      <c r="I26" s="96"/>
      <c r="J26" s="97"/>
      <c r="K26" s="22"/>
      <c r="L26" s="23"/>
      <c r="M26" s="23"/>
    </row>
    <row r="27" spans="1:13" ht="30" customHeight="1">
      <c r="A27" s="76" t="s">
        <v>37</v>
      </c>
      <c r="B27" s="94" t="s">
        <v>38</v>
      </c>
      <c r="C27" s="95"/>
      <c r="D27" s="58"/>
      <c r="E27" s="60">
        <f>IF(D27&gt;0,D27/D14,"")</f>
      </c>
      <c r="F27" s="58"/>
      <c r="G27" s="60">
        <f>IF(F27&gt;0,F27/F14,"")</f>
      </c>
      <c r="H27" s="60">
        <f t="shared" si="0"/>
      </c>
      <c r="I27" s="96"/>
      <c r="J27" s="97"/>
      <c r="K27" s="22"/>
      <c r="L27" s="23"/>
      <c r="M27" s="23"/>
    </row>
    <row r="28" spans="1:13" ht="33" customHeight="1">
      <c r="A28" s="76" t="s">
        <v>39</v>
      </c>
      <c r="B28" s="98" t="s">
        <v>40</v>
      </c>
      <c r="C28" s="99"/>
      <c r="D28" s="58"/>
      <c r="E28" s="60">
        <f>IF(D28&gt;0,D28/D14,"")</f>
      </c>
      <c r="F28" s="58"/>
      <c r="G28" s="60">
        <f>IF(F28&gt;0,F28/F14,"")</f>
      </c>
      <c r="H28" s="60">
        <f t="shared" si="0"/>
      </c>
      <c r="I28" s="96"/>
      <c r="J28" s="97"/>
      <c r="K28" s="22"/>
      <c r="L28" s="23"/>
      <c r="M28" s="23"/>
    </row>
    <row r="29" spans="1:13" ht="30" customHeight="1">
      <c r="A29" s="76" t="s">
        <v>41</v>
      </c>
      <c r="B29" s="98" t="s">
        <v>42</v>
      </c>
      <c r="C29" s="99"/>
      <c r="D29" s="58"/>
      <c r="E29" s="60">
        <f>IF(D29&gt;0,D29/D14,"")</f>
      </c>
      <c r="F29" s="58"/>
      <c r="G29" s="60">
        <f>IF(F29&gt;0,F29/F14,"")</f>
      </c>
      <c r="H29" s="60">
        <f t="shared" si="0"/>
      </c>
      <c r="I29" s="96"/>
      <c r="J29" s="97"/>
      <c r="K29" s="22"/>
      <c r="L29" s="23"/>
      <c r="M29" s="23"/>
    </row>
    <row r="30" spans="1:13" ht="30" customHeight="1">
      <c r="A30" s="76" t="s">
        <v>43</v>
      </c>
      <c r="B30" s="94" t="s">
        <v>44</v>
      </c>
      <c r="C30" s="95"/>
      <c r="D30" s="58"/>
      <c r="E30" s="60">
        <f>IF(D30&gt;0,D30/D14,"")</f>
      </c>
      <c r="F30" s="58"/>
      <c r="G30" s="60">
        <f>IF(F30&gt;0,F30/F14,"")</f>
      </c>
      <c r="H30" s="60">
        <f t="shared" si="0"/>
      </c>
      <c r="I30" s="96"/>
      <c r="J30" s="97"/>
      <c r="K30" s="22"/>
      <c r="L30" s="23"/>
      <c r="M30" s="23"/>
    </row>
    <row r="31" spans="1:13" ht="30" customHeight="1">
      <c r="A31" s="76" t="s">
        <v>45</v>
      </c>
      <c r="B31" s="94" t="s">
        <v>46</v>
      </c>
      <c r="C31" s="95"/>
      <c r="D31" s="58"/>
      <c r="E31" s="60">
        <f>IF(D31&gt;0,D31/D14,"")</f>
      </c>
      <c r="F31" s="58"/>
      <c r="G31" s="60">
        <f>IF(F31&gt;0,F31/F14,"")</f>
      </c>
      <c r="H31" s="60">
        <f t="shared" si="0"/>
      </c>
      <c r="I31" s="96"/>
      <c r="J31" s="97"/>
      <c r="K31" s="22"/>
      <c r="L31" s="23"/>
      <c r="M31" s="23"/>
    </row>
    <row r="32" spans="1:13" ht="33" customHeight="1">
      <c r="A32" s="76" t="s">
        <v>47</v>
      </c>
      <c r="B32" s="98" t="s">
        <v>48</v>
      </c>
      <c r="C32" s="99"/>
      <c r="D32" s="58"/>
      <c r="E32" s="60">
        <f>IF(D32&gt;0,D32/D14,"")</f>
      </c>
      <c r="F32" s="58"/>
      <c r="G32" s="60">
        <f>IF(F32&gt;0,F32/F14,"")</f>
      </c>
      <c r="H32" s="60">
        <f t="shared" si="0"/>
      </c>
      <c r="I32" s="96"/>
      <c r="J32" s="97"/>
      <c r="K32" s="22"/>
      <c r="L32" s="23"/>
      <c r="M32" s="23"/>
    </row>
    <row r="33" spans="1:13" ht="30" customHeight="1">
      <c r="A33" s="76" t="s">
        <v>49</v>
      </c>
      <c r="B33" s="98" t="s">
        <v>73</v>
      </c>
      <c r="C33" s="99"/>
      <c r="D33" s="58"/>
      <c r="E33" s="60">
        <f>IF(D33&gt;0,D33/D14,"")</f>
      </c>
      <c r="F33" s="58"/>
      <c r="G33" s="60">
        <f>IF(F33&gt;0,F33/F14,"")</f>
      </c>
      <c r="H33" s="60">
        <f t="shared" si="0"/>
      </c>
      <c r="I33" s="96"/>
      <c r="J33" s="97"/>
      <c r="K33" s="22"/>
      <c r="L33" s="23"/>
      <c r="M33" s="23"/>
    </row>
    <row r="34" spans="1:13" ht="28.5" customHeight="1">
      <c r="A34" s="76" t="s">
        <v>50</v>
      </c>
      <c r="B34" s="94" t="s">
        <v>51</v>
      </c>
      <c r="C34" s="95"/>
      <c r="D34" s="58"/>
      <c r="E34" s="60">
        <f>IF(D34&gt;0,D34/D14,"")</f>
      </c>
      <c r="F34" s="58"/>
      <c r="G34" s="60">
        <f>IF(F34&gt;0,F34/F14,"")</f>
      </c>
      <c r="H34" s="60">
        <f t="shared" si="0"/>
      </c>
      <c r="I34" s="96"/>
      <c r="J34" s="97"/>
      <c r="K34" s="85"/>
      <c r="L34" s="85"/>
      <c r="M34" s="85"/>
    </row>
    <row r="35" spans="1:13" ht="18.75" customHeight="1">
      <c r="A35" s="86" t="s">
        <v>52</v>
      </c>
      <c r="B35" s="87"/>
      <c r="C35" s="87"/>
      <c r="D35" s="89">
        <f>SUM(D19:D34)</f>
        <v>0</v>
      </c>
      <c r="E35" s="91">
        <f>IF(D35&gt;0,D35/D14,"")</f>
      </c>
      <c r="F35" s="89">
        <f>SUM(F19:F34)</f>
        <v>0</v>
      </c>
      <c r="G35" s="91">
        <f>IF(F35&gt;0,F35/F14,"")</f>
      </c>
      <c r="H35" s="93" t="s">
        <v>53</v>
      </c>
      <c r="I35" s="77" t="s">
        <v>54</v>
      </c>
      <c r="J35" s="61" t="e">
        <f>SUM(D19:D22)/D14</f>
        <v>#DIV/0!</v>
      </c>
      <c r="K35" s="25"/>
      <c r="L35" s="25"/>
      <c r="M35" s="25"/>
    </row>
    <row r="36" spans="1:13" ht="18.75" customHeight="1" thickBot="1">
      <c r="A36" s="88"/>
      <c r="B36" s="88"/>
      <c r="C36" s="88"/>
      <c r="D36" s="90"/>
      <c r="E36" s="92"/>
      <c r="F36" s="90"/>
      <c r="G36" s="92"/>
      <c r="H36" s="88"/>
      <c r="I36" s="78" t="s">
        <v>55</v>
      </c>
      <c r="J36" s="62" t="e">
        <f>SUM(F19:F22)/F14</f>
        <v>#DIV/0!</v>
      </c>
      <c r="K36" s="25"/>
      <c r="L36" s="25"/>
      <c r="M36" s="25"/>
    </row>
    <row r="37" spans="1:13" ht="16.5" customHeight="1">
      <c r="A37" s="26"/>
      <c r="B37" s="26"/>
      <c r="C37" s="26"/>
      <c r="D37" s="27"/>
      <c r="E37" s="27"/>
      <c r="F37" s="27"/>
      <c r="G37" s="27"/>
      <c r="H37" s="27"/>
      <c r="I37" s="27"/>
      <c r="J37" s="28"/>
      <c r="K37" s="25"/>
      <c r="L37" s="25"/>
      <c r="M37" s="25"/>
    </row>
    <row r="38" spans="1:13" ht="26.25" thickBot="1">
      <c r="A38" s="137" t="s">
        <v>56</v>
      </c>
      <c r="B38" s="138"/>
      <c r="C38" s="138"/>
      <c r="D38" s="27"/>
      <c r="E38" s="27"/>
      <c r="F38" s="27"/>
      <c r="G38" s="27"/>
      <c r="H38" s="27"/>
      <c r="I38" s="27"/>
      <c r="J38" s="27"/>
      <c r="K38" s="25"/>
      <c r="L38" s="25"/>
      <c r="M38" s="25"/>
    </row>
    <row r="39" spans="1:13" ht="25.5">
      <c r="A39" s="139" t="s">
        <v>57</v>
      </c>
      <c r="B39" s="140"/>
      <c r="C39" s="139" t="s">
        <v>58</v>
      </c>
      <c r="D39" s="140"/>
      <c r="E39" s="139" t="s">
        <v>59</v>
      </c>
      <c r="F39" s="140"/>
      <c r="G39" s="139" t="s">
        <v>60</v>
      </c>
      <c r="H39" s="140"/>
      <c r="I39" s="143"/>
      <c r="J39" s="143"/>
      <c r="K39" s="29"/>
      <c r="L39" s="26"/>
      <c r="M39" s="25"/>
    </row>
    <row r="40" spans="1:13" ht="26.25" thickBot="1">
      <c r="A40" s="83">
        <f>D14-D35</f>
        <v>0</v>
      </c>
      <c r="B40" s="84"/>
      <c r="C40" s="81" t="e">
        <f>A40/D14</f>
        <v>#DIV/0!</v>
      </c>
      <c r="D40" s="82"/>
      <c r="E40" s="83">
        <f>F14-F35</f>
        <v>0</v>
      </c>
      <c r="F40" s="84"/>
      <c r="G40" s="81" t="e">
        <f>E40/F14</f>
        <v>#DIV/0!</v>
      </c>
      <c r="H40" s="82"/>
      <c r="I40" s="143"/>
      <c r="J40" s="143"/>
      <c r="K40" s="26"/>
      <c r="L40" s="26"/>
      <c r="M40" s="25"/>
    </row>
    <row r="41" spans="1:13" ht="25.5">
      <c r="A41" s="141" t="s">
        <v>61</v>
      </c>
      <c r="B41" s="142"/>
      <c r="C41" s="141" t="s">
        <v>62</v>
      </c>
      <c r="D41" s="142"/>
      <c r="E41" s="141" t="s">
        <v>63</v>
      </c>
      <c r="F41" s="144"/>
      <c r="G41" s="145" t="s">
        <v>64</v>
      </c>
      <c r="H41" s="146"/>
      <c r="I41" s="30"/>
      <c r="J41" s="31"/>
      <c r="K41" s="31"/>
      <c r="L41" s="31"/>
      <c r="M41" s="25"/>
    </row>
    <row r="42" spans="1:13" ht="26.25" thickBot="1">
      <c r="A42" s="81" t="e">
        <f>((F7+G7)-(D7+E7))/(D7+E7)</f>
        <v>#DIV/0!</v>
      </c>
      <c r="B42" s="82"/>
      <c r="C42" s="81" t="e">
        <f>((F8+G8)-(D8+E8))/(D8+E8)</f>
        <v>#DIV/0!</v>
      </c>
      <c r="D42" s="82"/>
      <c r="E42" s="81" t="e">
        <f>((F9+G9)-(D9+E9))/(D9+E9)</f>
        <v>#DIV/0!</v>
      </c>
      <c r="F42" s="82"/>
      <c r="G42" s="81" t="e">
        <f>((F10+G10)-(D10+E10))/(D10+E10)</f>
        <v>#DIV/0!</v>
      </c>
      <c r="H42" s="82"/>
      <c r="I42" s="32"/>
      <c r="J42" s="29"/>
      <c r="K42" s="29"/>
      <c r="L42" s="29"/>
      <c r="M42" s="25"/>
    </row>
    <row r="43" spans="1:13" ht="15.75" customHeight="1">
      <c r="A43" s="29"/>
      <c r="B43" s="10"/>
      <c r="C43" s="29"/>
      <c r="D43" s="10"/>
      <c r="E43" s="29"/>
      <c r="F43" s="10"/>
      <c r="G43" s="29"/>
      <c r="H43" s="10"/>
      <c r="I43" s="29"/>
      <c r="J43" s="29"/>
      <c r="K43" s="29"/>
      <c r="L43" s="29"/>
      <c r="M43" s="25"/>
    </row>
    <row r="44" spans="1:13" ht="25.5">
      <c r="A44" s="33"/>
      <c r="B44" s="33"/>
      <c r="C44" s="72" t="s">
        <v>65</v>
      </c>
      <c r="D44" s="10"/>
      <c r="E44" s="29"/>
      <c r="F44" s="10"/>
      <c r="G44" s="79" t="s">
        <v>66</v>
      </c>
      <c r="H44" s="10"/>
      <c r="I44" s="29"/>
      <c r="J44" s="29"/>
      <c r="K44" s="29"/>
      <c r="L44" s="29"/>
      <c r="M44" s="25"/>
    </row>
  </sheetData>
  <sheetProtection password="CC71" sheet="1" objects="1" scenarios="1" selectLockedCells="1"/>
  <mergeCells count="84">
    <mergeCell ref="A41:B41"/>
    <mergeCell ref="C41:D41"/>
    <mergeCell ref="A42:B42"/>
    <mergeCell ref="C42:D42"/>
    <mergeCell ref="G39:H39"/>
    <mergeCell ref="I39:J40"/>
    <mergeCell ref="E41:F41"/>
    <mergeCell ref="G41:H41"/>
    <mergeCell ref="E42:F42"/>
    <mergeCell ref="G42:H42"/>
    <mergeCell ref="I23:J23"/>
    <mergeCell ref="I32:J32"/>
    <mergeCell ref="I33:J33"/>
    <mergeCell ref="G40:H40"/>
    <mergeCell ref="B33:C33"/>
    <mergeCell ref="B32:C32"/>
    <mergeCell ref="A38:C38"/>
    <mergeCell ref="A39:B39"/>
    <mergeCell ref="C39:D39"/>
    <mergeCell ref="E39:F39"/>
    <mergeCell ref="B24:C24"/>
    <mergeCell ref="B25:C25"/>
    <mergeCell ref="B26:C26"/>
    <mergeCell ref="B27:C27"/>
    <mergeCell ref="B28:C28"/>
    <mergeCell ref="H17:H18"/>
    <mergeCell ref="B23:C23"/>
    <mergeCell ref="A6:B6"/>
    <mergeCell ref="A7:B7"/>
    <mergeCell ref="A10:B10"/>
    <mergeCell ref="A11:A12"/>
    <mergeCell ref="K11:M13"/>
    <mergeCell ref="A13:B13"/>
    <mergeCell ref="O3:P3"/>
    <mergeCell ref="B1:J1"/>
    <mergeCell ref="A4:B4"/>
    <mergeCell ref="D4:E4"/>
    <mergeCell ref="F4:G4"/>
    <mergeCell ref="A5:C5"/>
    <mergeCell ref="A2:E2"/>
    <mergeCell ref="A3:E3"/>
    <mergeCell ref="A14:C14"/>
    <mergeCell ref="D14:E14"/>
    <mergeCell ref="F14:G14"/>
    <mergeCell ref="A16:C16"/>
    <mergeCell ref="A8:B8"/>
    <mergeCell ref="A9:B9"/>
    <mergeCell ref="I21:J21"/>
    <mergeCell ref="B22:C22"/>
    <mergeCell ref="I22:J22"/>
    <mergeCell ref="A17:A18"/>
    <mergeCell ref="B17:C18"/>
    <mergeCell ref="F17:G17"/>
    <mergeCell ref="D17:E17"/>
    <mergeCell ref="I17:J18"/>
    <mergeCell ref="I24:J24"/>
    <mergeCell ref="I25:J25"/>
    <mergeCell ref="I26:J26"/>
    <mergeCell ref="I27:J27"/>
    <mergeCell ref="A19:A22"/>
    <mergeCell ref="B19:C19"/>
    <mergeCell ref="I19:J19"/>
    <mergeCell ref="B20:C20"/>
    <mergeCell ref="I20:J20"/>
    <mergeCell ref="B21:C21"/>
    <mergeCell ref="B31:C31"/>
    <mergeCell ref="I31:J31"/>
    <mergeCell ref="B34:C34"/>
    <mergeCell ref="I34:J34"/>
    <mergeCell ref="I28:J28"/>
    <mergeCell ref="I29:J29"/>
    <mergeCell ref="B30:C30"/>
    <mergeCell ref="I30:J30"/>
    <mergeCell ref="B29:C29"/>
    <mergeCell ref="C40:D40"/>
    <mergeCell ref="E40:F40"/>
    <mergeCell ref="K34:M34"/>
    <mergeCell ref="A35:C36"/>
    <mergeCell ref="D35:D36"/>
    <mergeCell ref="E35:E36"/>
    <mergeCell ref="F35:F36"/>
    <mergeCell ref="G35:G36"/>
    <mergeCell ref="H35:H36"/>
    <mergeCell ref="A40:B40"/>
  </mergeCells>
  <dataValidations count="1">
    <dataValidation type="decimal" allowBlank="1" showInputMessage="1" showErrorMessage="1" error="1個學期4.5～6個月" sqref="D5 F5">
      <formula1>4.5</formula1>
      <formula2>6</formula2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0" r:id="rId1"/>
  <headerFooter>
    <oddFooter>&amp;R&amp;18&amp;P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bogy</dc:creator>
  <cp:keywords/>
  <dc:description/>
  <cp:lastModifiedBy>陳柏諺</cp:lastModifiedBy>
  <cp:lastPrinted>2017-03-06T01:01:38Z</cp:lastPrinted>
  <dcterms:created xsi:type="dcterms:W3CDTF">2014-04-25T23:23:15Z</dcterms:created>
  <dcterms:modified xsi:type="dcterms:W3CDTF">2021-12-21T00:09:35Z</dcterms:modified>
  <cp:category/>
  <cp:version/>
  <cp:contentType/>
  <cp:contentStatus/>
</cp:coreProperties>
</file>